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.rit.ee/dhs/webdav/766489fea5e3fc0b832c94a152f5188228572871/49203152023/074df95a-e6de-44d5-aebc-e7aadf3400be/"/>
    </mc:Choice>
  </mc:AlternateContent>
  <xr:revisionPtr revIDLastSave="0" documentId="13_ncr:1_{128FFF7B-0F15-4FAE-9EAA-FD1D6AE0A4FB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_1 " sheetId="1" r:id="rId1"/>
  </sheets>
  <definedNames>
    <definedName name="_xlnm._FilterDatabase" localSheetId="0" hidden="1">'Lisa_1 '!$A$12:$H$33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20" i="1"/>
  <c r="H15" i="1"/>
  <c r="H23" i="1"/>
  <c r="H5" i="1"/>
  <c r="H10" i="1"/>
  <c r="H31" i="1"/>
  <c r="H6" i="1" l="1"/>
  <c r="H9" i="1"/>
  <c r="H7" i="1"/>
  <c r="H11" i="1" l="1"/>
  <c r="H19" i="1"/>
  <c r="H18" i="1" s="1"/>
</calcChain>
</file>

<file path=xl/sharedStrings.xml><?xml version="1.0" encoding="utf-8"?>
<sst xmlns="http://schemas.openxmlformats.org/spreadsheetml/2006/main" count="77" uniqueCount="46">
  <si>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</si>
  <si>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</si>
  <si>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</si>
  <si>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</si>
  <si>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</si>
  <si>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</si>
  <si>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</si>
  <si>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</si>
  <si>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</si>
  <si>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</si>
  <si>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</si>
  <si>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</si>
  <si>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</si>
  <si>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</si>
  <si>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</si>
  <si>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</si>
  <si>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</si>
  <si>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</si>
  <si>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</si>
  <si>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</si>
  <si>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40</t>
  </si>
  <si>
    <t>TULEMUSVALDKOND  INFOÜHISKOND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</si>
  <si>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</si>
  <si>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</si>
  <si>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</si>
  <si>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</si>
  <si>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</si>
  <si>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</si>
  <si>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</si>
  <si>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</si>
  <si>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</si>
  <si>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</si>
  <si>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</si>
  <si>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</si>
  <si>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</si>
  <si>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</si>
  <si>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</si>
  <si>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Tulud kokku</t>
  </si>
  <si>
    <t>Tulud majandustegevusest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</si>
  <si>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</si>
  <si>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Riigikogus kinnitatud eelarve 2024</t>
  </si>
  <si>
    <t>Eelarve konto</t>
  </si>
  <si>
    <t>Lisa 1</t>
  </si>
  <si>
    <t>Tööjõukulud</t>
  </si>
  <si>
    <t>Majandamiskulud</t>
  </si>
  <si>
    <t>Riigi Info- ja Kommunikatsioonitehnoloogia Keskuse direktori käskkkirja „Riigi Info- ja Kommunikatsioonitehnoloogia Keskus 2024. aasta detailse eelarve kinnitamine"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</si>
</sst>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6" fillId="0" borderId="0" xfId="1" applyFont="1"/>
    <xf numFmtId="49" fontId="7" fillId="0" borderId="0" xfId="1" applyNumberFormat="1" applyFont="1" applyAlignment="1">
      <alignment horizontal="right" wrapText="1"/>
    </xf>
    <xf numFmtId="3" fontId="3" fillId="0" borderId="1" xfId="0" applyNumberFormat="1" applyFont="1" applyBorder="1" applyAlignment="1">
      <alignment vertical="center"/>
    </xf>
    <xf numFmtId="0" fontId="4" fillId="0" borderId="0" xfId="0" applyFont="1"/>
    <xf numFmtId="3" fontId="8" fillId="0" borderId="0" xfId="1" applyNumberFormat="1" applyFont="1" applyAlignment="1" applyProtection="1">
      <alignment horizontal="right"/>
      <protection hidden="1"/>
    </xf>
    <xf numFmtId="49" fontId="7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2" borderId="1" xfId="0" applyFont="1" applyFill="1" applyBorder="1"/>
    <xf numFmtId="0" fontId="0" fillId="2" borderId="1" xfId="0" applyFill="1" applyBorder="1"/>
    <xf numFmtId="3" fontId="4" fillId="2" borderId="1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vertical="top" wrapText="1"/>
    </xf>
    <xf numFmtId="49" fontId="19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9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5" fillId="3" borderId="1" xfId="1" applyFont="1" applyFill="1" applyBorder="1" applyAlignment="1">
      <alignment horizontal="left"/>
    </xf>
  </cellXfs>
  <cellStyles count="4">
    <cellStyle name="Normaallaad" xfId="0" builtinId="0"/>
    <cellStyle name="Normaallaad 2" xfId="1" xr:uid="{B35D4B3C-4E10-4461-B78D-806DFA58CCF1}"/>
    <cellStyle name="Normaallaad 4" xfId="2" xr:uid="{2D2E689D-7874-443D-A406-5CC41556F961}"/>
    <cellStyle name="Normaallaad 4 2" xfId="3" xr:uid="{90EBD239-E576-465C-83BF-B2C25402B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N40"/>
  <sheetViews>
    <sheetView tabSelected="1" zoomScaleNormal="100" workbookViewId="0">
      <selection activeCell="I8" sqref="I8"/>
    </sheetView>
  </sheetViews>
  <sheetFormatPr defaultRowHeight="14.4" x14ac:dyDescent="0.3"/>
  <cols>
    <col min="1" max="1" width="10.6640625" customWidth="1"/>
    <col min="2" max="2" width="25.6640625" customWidth="1"/>
    <col min="3" max="3" width="7.44140625" style="1" customWidth="1"/>
    <col min="4" max="4" width="9.33203125" customWidth="1"/>
    <col min="5" max="5" width="7.21875" customWidth="1"/>
    <col min="6" max="6" width="26" customWidth="1"/>
    <col min="7" max="7" width="28.109375" customWidth="1"/>
    <col min="8" max="8" width="12.44140625" customWidth="1"/>
  </cols>
  <sheetData>
    <row r="1" spans="1:14" x14ac:dyDescent="0.3">
      <c r="D1" s="2"/>
      <c r="E1" s="2"/>
      <c r="F1" s="2"/>
      <c r="H1" s="3" t="s">
        <v>42</v>
      </c>
    </row>
    <row r="2" spans="1:14" ht="33" customHeight="1" x14ac:dyDescent="0.3">
      <c r="D2" s="4"/>
      <c r="E2" s="4"/>
      <c r="F2" s="45" t="s">
        <v>45</v>
      </c>
      <c r="G2" s="46"/>
      <c r="H2" s="46"/>
      <c r="I2" s="4"/>
      <c r="J2" s="4"/>
      <c r="K2" s="4"/>
      <c r="L2" s="4"/>
      <c r="M2" s="4"/>
      <c r="N2" s="4"/>
    </row>
    <row r="3" spans="1:14" x14ac:dyDescent="0.3">
      <c r="C3" s="4"/>
      <c r="D3" s="4"/>
      <c r="E3" s="4"/>
      <c r="F3" s="46"/>
      <c r="G3" s="46"/>
      <c r="H3" s="46"/>
    </row>
    <row r="4" spans="1:14" x14ac:dyDescent="0.3">
      <c r="A4" s="5" t="s">
        <v>0</v>
      </c>
    </row>
    <row r="5" spans="1:14" x14ac:dyDescent="0.3">
      <c r="A5" s="5"/>
      <c r="G5" s="6" t="s">
        <v>1</v>
      </c>
      <c r="H5" s="9">
        <f>+SUBTOTAL(9, H16:H17)</f>
        <v>16727116</v>
      </c>
    </row>
    <row r="6" spans="1:14" x14ac:dyDescent="0.3">
      <c r="A6" s="5"/>
      <c r="G6" s="35" t="s">
        <v>37</v>
      </c>
      <c r="H6" s="39">
        <f>SUM(H5)</f>
        <v>16727116</v>
      </c>
    </row>
    <row r="7" spans="1:14" x14ac:dyDescent="0.3">
      <c r="A7" s="8"/>
      <c r="G7" s="6" t="s">
        <v>2</v>
      </c>
      <c r="H7" s="9">
        <f>SUMIF($G$21:$G$30,"Investeeringud*",H$21:H$30)</f>
        <v>-12644768</v>
      </c>
    </row>
    <row r="8" spans="1:14" x14ac:dyDescent="0.3">
      <c r="A8" s="8"/>
      <c r="G8" s="10" t="s">
        <v>3</v>
      </c>
      <c r="H8" s="9">
        <f>SUM(H24:H29)</f>
        <v>-36284601</v>
      </c>
    </row>
    <row r="9" spans="1:14" x14ac:dyDescent="0.3">
      <c r="A9" s="8"/>
      <c r="G9" s="11" t="s">
        <v>4</v>
      </c>
      <c r="H9" s="9">
        <f>SUMIF($G$21:$G$30,"Põhivara kulum*",H$21:H$30)</f>
        <v>-3689830</v>
      </c>
    </row>
    <row r="10" spans="1:14" x14ac:dyDescent="0.3">
      <c r="A10" s="8"/>
      <c r="G10" s="11" t="s">
        <v>5</v>
      </c>
      <c r="H10" s="9">
        <f>+SUBTOTAL(9, H32:H36)</f>
        <v>-7766580.4099999983</v>
      </c>
    </row>
    <row r="11" spans="1:14" x14ac:dyDescent="0.3">
      <c r="A11" s="8"/>
      <c r="G11" s="12" t="s">
        <v>6</v>
      </c>
      <c r="H11" s="13">
        <f>SUM(H7:H10)</f>
        <v>-60385779.409999996</v>
      </c>
    </row>
    <row r="12" spans="1:14" ht="61.2" customHeight="1" x14ac:dyDescent="0.3">
      <c r="A12" s="14" t="s">
        <v>7</v>
      </c>
      <c r="B12" s="14" t="s">
        <v>8</v>
      </c>
      <c r="C12" s="15" t="s">
        <v>9</v>
      </c>
      <c r="D12" s="14" t="s">
        <v>10</v>
      </c>
      <c r="E12" s="14" t="s">
        <v>41</v>
      </c>
      <c r="F12" s="14" t="s">
        <v>11</v>
      </c>
      <c r="G12" s="14" t="s">
        <v>12</v>
      </c>
      <c r="H12" s="14" t="s">
        <v>40</v>
      </c>
    </row>
    <row r="13" spans="1:14" ht="15" customHeight="1" x14ac:dyDescent="0.3">
      <c r="A13" s="16"/>
      <c r="B13" s="16"/>
      <c r="C13" s="17"/>
      <c r="D13" s="18"/>
      <c r="E13" s="41"/>
      <c r="F13" s="19"/>
      <c r="G13" s="20" t="s">
        <v>13</v>
      </c>
      <c r="H13" s="21" t="s">
        <v>14</v>
      </c>
    </row>
    <row r="14" spans="1:14" ht="15" customHeight="1" x14ac:dyDescent="0.3">
      <c r="A14" s="18" t="s">
        <v>15</v>
      </c>
      <c r="B14" s="18" t="s">
        <v>15</v>
      </c>
      <c r="C14" s="22" t="s">
        <v>15</v>
      </c>
      <c r="D14" s="18"/>
      <c r="E14" s="41"/>
      <c r="F14" s="19"/>
      <c r="G14" s="20" t="s">
        <v>16</v>
      </c>
      <c r="H14" s="23">
        <v>2024</v>
      </c>
    </row>
    <row r="15" spans="1:14" x14ac:dyDescent="0.3">
      <c r="A15" s="49" t="s">
        <v>17</v>
      </c>
      <c r="B15" s="50"/>
      <c r="C15" s="24"/>
      <c r="D15" s="25"/>
      <c r="E15" s="42"/>
      <c r="F15" s="25"/>
      <c r="G15" s="25"/>
      <c r="H15" s="26">
        <f>+SUBTOTAL(9,H16:H17)</f>
        <v>16727116</v>
      </c>
    </row>
    <row r="16" spans="1:14" x14ac:dyDescent="0.3">
      <c r="A16" s="27" t="s">
        <v>18</v>
      </c>
      <c r="B16" s="27" t="s">
        <v>19</v>
      </c>
      <c r="C16" s="23" t="s">
        <v>20</v>
      </c>
      <c r="D16" s="27"/>
      <c r="E16" s="43">
        <v>359</v>
      </c>
      <c r="F16" s="27"/>
      <c r="G16" s="27" t="s">
        <v>36</v>
      </c>
      <c r="H16" s="7">
        <v>13727116</v>
      </c>
    </row>
    <row r="17" spans="1:8" x14ac:dyDescent="0.3">
      <c r="A17" s="18"/>
      <c r="B17" s="18"/>
      <c r="C17" s="23">
        <v>44</v>
      </c>
      <c r="D17" s="18"/>
      <c r="E17" s="43">
        <v>359</v>
      </c>
      <c r="F17" s="18"/>
      <c r="G17" s="27" t="s">
        <v>38</v>
      </c>
      <c r="H17" s="7">
        <v>3000000</v>
      </c>
    </row>
    <row r="18" spans="1:8" x14ac:dyDescent="0.3">
      <c r="A18" s="49" t="s">
        <v>21</v>
      </c>
      <c r="B18" s="50"/>
      <c r="C18" s="24"/>
      <c r="D18" s="25"/>
      <c r="E18" s="42"/>
      <c r="F18" s="25"/>
      <c r="G18" s="25"/>
      <c r="H18" s="26">
        <f>+SUBTOTAL(9, H19:H30)</f>
        <v>-52619199</v>
      </c>
    </row>
    <row r="19" spans="1:8" x14ac:dyDescent="0.3">
      <c r="A19" s="49" t="s">
        <v>22</v>
      </c>
      <c r="B19" s="50"/>
      <c r="C19" s="29"/>
      <c r="D19" s="25"/>
      <c r="E19" s="42"/>
      <c r="F19" s="25"/>
      <c r="G19" s="25"/>
      <c r="H19" s="26">
        <f>+SUBTOTAL(9, H20:H30)</f>
        <v>-52619199</v>
      </c>
    </row>
    <row r="20" spans="1:8" x14ac:dyDescent="0.3">
      <c r="A20" s="51" t="s">
        <v>23</v>
      </c>
      <c r="B20" s="51"/>
      <c r="C20" s="29"/>
      <c r="D20" s="25"/>
      <c r="E20" s="42"/>
      <c r="F20" s="25"/>
      <c r="G20" s="25"/>
      <c r="H20" s="26">
        <f>+SUBTOTAL(9, H21:H22)</f>
        <v>-12644768</v>
      </c>
    </row>
    <row r="21" spans="1:8" x14ac:dyDescent="0.3">
      <c r="A21" s="27" t="s">
        <v>24</v>
      </c>
      <c r="B21" s="27" t="s">
        <v>25</v>
      </c>
      <c r="C21" s="23" t="s">
        <v>26</v>
      </c>
      <c r="D21" s="27" t="s">
        <v>27</v>
      </c>
      <c r="E21" s="43">
        <v>15</v>
      </c>
      <c r="F21" s="27" t="s">
        <v>28</v>
      </c>
      <c r="G21" s="27" t="s">
        <v>2</v>
      </c>
      <c r="H21" s="28">
        <v>-7249823</v>
      </c>
    </row>
    <row r="22" spans="1:8" x14ac:dyDescent="0.3">
      <c r="A22" s="27"/>
      <c r="B22" s="27"/>
      <c r="C22" s="23" t="s">
        <v>20</v>
      </c>
      <c r="D22" s="27" t="s">
        <v>27</v>
      </c>
      <c r="E22" s="43">
        <v>15</v>
      </c>
      <c r="F22" s="27" t="s">
        <v>28</v>
      </c>
      <c r="G22" s="27" t="s">
        <v>2</v>
      </c>
      <c r="H22" s="28">
        <v>-5394945</v>
      </c>
    </row>
    <row r="23" spans="1:8" x14ac:dyDescent="0.3">
      <c r="A23" s="51" t="s">
        <v>29</v>
      </c>
      <c r="B23" s="51"/>
      <c r="C23" s="29"/>
      <c r="D23" s="25"/>
      <c r="E23" s="42"/>
      <c r="F23" s="25"/>
      <c r="G23" s="25"/>
      <c r="H23" s="26">
        <f>+SUBTOTAL(9, H24:H30)</f>
        <v>-39974431</v>
      </c>
    </row>
    <row r="24" spans="1:8" x14ac:dyDescent="0.3">
      <c r="A24" s="27" t="s">
        <v>30</v>
      </c>
      <c r="B24" s="27" t="s">
        <v>31</v>
      </c>
      <c r="C24" s="23" t="s">
        <v>26</v>
      </c>
      <c r="D24" s="27" t="s">
        <v>15</v>
      </c>
      <c r="E24" s="43">
        <v>50</v>
      </c>
      <c r="F24" s="27" t="s">
        <v>15</v>
      </c>
      <c r="G24" s="27" t="s">
        <v>43</v>
      </c>
      <c r="H24" s="28">
        <v>-8331080</v>
      </c>
    </row>
    <row r="25" spans="1:8" x14ac:dyDescent="0.3">
      <c r="A25" s="27"/>
      <c r="B25" s="27"/>
      <c r="C25" s="23">
        <v>20</v>
      </c>
      <c r="D25" s="27"/>
      <c r="E25" s="43">
        <v>55</v>
      </c>
      <c r="F25" s="27"/>
      <c r="G25" s="27" t="s">
        <v>44</v>
      </c>
      <c r="H25" s="28">
        <v>-15329388</v>
      </c>
    </row>
    <row r="26" spans="1:8" x14ac:dyDescent="0.3">
      <c r="A26" s="27"/>
      <c r="B26" s="27"/>
      <c r="C26" s="23" t="s">
        <v>26</v>
      </c>
      <c r="D26" s="27" t="s">
        <v>32</v>
      </c>
      <c r="E26" s="43">
        <v>55</v>
      </c>
      <c r="F26" s="27" t="s">
        <v>33</v>
      </c>
      <c r="G26" s="27" t="s">
        <v>44</v>
      </c>
      <c r="H26" s="28">
        <v>-670474</v>
      </c>
    </row>
    <row r="27" spans="1:8" x14ac:dyDescent="0.3">
      <c r="A27" s="27"/>
      <c r="B27" s="27"/>
      <c r="C27" s="23" t="s">
        <v>20</v>
      </c>
      <c r="D27" s="27"/>
      <c r="E27" s="43">
        <v>50</v>
      </c>
      <c r="F27" s="27"/>
      <c r="G27" s="27" t="s">
        <v>43</v>
      </c>
      <c r="H27" s="28">
        <v>-3178555</v>
      </c>
    </row>
    <row r="28" spans="1:8" x14ac:dyDescent="0.3">
      <c r="A28" s="27"/>
      <c r="B28" s="27"/>
      <c r="C28" s="23">
        <v>40</v>
      </c>
      <c r="D28" s="27"/>
      <c r="E28" s="43">
        <v>55</v>
      </c>
      <c r="F28" s="27"/>
      <c r="G28" s="27" t="s">
        <v>44</v>
      </c>
      <c r="H28" s="28">
        <v>-5775104</v>
      </c>
    </row>
    <row r="29" spans="1:8" x14ac:dyDescent="0.3">
      <c r="A29" s="27"/>
      <c r="B29" s="27"/>
      <c r="C29" s="23">
        <v>44</v>
      </c>
      <c r="D29" s="27"/>
      <c r="E29" s="43">
        <v>55</v>
      </c>
      <c r="F29" s="27"/>
      <c r="G29" s="27" t="s">
        <v>44</v>
      </c>
      <c r="H29" s="28">
        <v>-3000000</v>
      </c>
    </row>
    <row r="30" spans="1:8" x14ac:dyDescent="0.3">
      <c r="A30" s="27"/>
      <c r="B30" s="27"/>
      <c r="C30" s="23">
        <v>60</v>
      </c>
      <c r="D30" s="27" t="s">
        <v>15</v>
      </c>
      <c r="E30" s="43">
        <v>61</v>
      </c>
      <c r="F30" s="27"/>
      <c r="G30" s="27" t="s">
        <v>4</v>
      </c>
      <c r="H30" s="28">
        <v>-3689830</v>
      </c>
    </row>
    <row r="31" spans="1:8" s="33" customFormat="1" x14ac:dyDescent="0.3">
      <c r="A31" s="24" t="s">
        <v>34</v>
      </c>
      <c r="B31" s="31"/>
      <c r="C31" s="32"/>
      <c r="D31" s="31"/>
      <c r="E31" s="44"/>
      <c r="F31" s="31"/>
      <c r="G31" s="31"/>
      <c r="H31" s="26">
        <f>+SUBTOTAL(9, H32:H36)</f>
        <v>-7766580.4099999983</v>
      </c>
    </row>
    <row r="32" spans="1:8" x14ac:dyDescent="0.3">
      <c r="A32" s="27" t="s">
        <v>18</v>
      </c>
      <c r="B32" s="27" t="s">
        <v>19</v>
      </c>
      <c r="C32" s="23" t="s">
        <v>35</v>
      </c>
      <c r="D32" s="27"/>
      <c r="E32" s="43">
        <v>601</v>
      </c>
      <c r="F32" s="27"/>
      <c r="G32" s="27" t="s">
        <v>3</v>
      </c>
      <c r="H32" s="7">
        <v>-4620672.9619999994</v>
      </c>
    </row>
    <row r="33" spans="1:8" x14ac:dyDescent="0.3">
      <c r="A33" s="27"/>
      <c r="B33" s="27"/>
      <c r="C33" s="23" t="s">
        <v>35</v>
      </c>
      <c r="D33" s="27" t="s">
        <v>32</v>
      </c>
      <c r="E33" s="43">
        <v>601</v>
      </c>
      <c r="F33" s="27" t="s">
        <v>33</v>
      </c>
      <c r="G33" s="30" t="s">
        <v>3</v>
      </c>
      <c r="H33" s="7">
        <v>-147504.23800000001</v>
      </c>
    </row>
    <row r="34" spans="1:8" x14ac:dyDescent="0.3">
      <c r="A34" s="27"/>
      <c r="B34" s="27"/>
      <c r="C34" s="23" t="s">
        <v>35</v>
      </c>
      <c r="D34" s="27" t="s">
        <v>27</v>
      </c>
      <c r="E34" s="43">
        <v>601</v>
      </c>
      <c r="F34" s="27" t="s">
        <v>28</v>
      </c>
      <c r="G34" s="30" t="s">
        <v>2</v>
      </c>
      <c r="H34" s="7">
        <v>-2593215.5099999998</v>
      </c>
    </row>
    <row r="35" spans="1:8" x14ac:dyDescent="0.3">
      <c r="A35" s="27"/>
      <c r="B35" s="27"/>
      <c r="C35" s="23">
        <v>40</v>
      </c>
      <c r="D35" s="27"/>
      <c r="E35" s="43">
        <v>601</v>
      </c>
      <c r="F35" s="27"/>
      <c r="G35" s="30" t="s">
        <v>3</v>
      </c>
      <c r="H35" s="7">
        <v>-217466.39</v>
      </c>
    </row>
    <row r="36" spans="1:8" x14ac:dyDescent="0.3">
      <c r="A36" s="27"/>
      <c r="B36" s="27"/>
      <c r="C36" s="23">
        <v>40</v>
      </c>
      <c r="D36" s="27"/>
      <c r="E36" s="43">
        <v>601</v>
      </c>
      <c r="F36" s="27"/>
      <c r="G36" s="30" t="s">
        <v>2</v>
      </c>
      <c r="H36" s="7">
        <v>-187721.31</v>
      </c>
    </row>
    <row r="37" spans="1:8" x14ac:dyDescent="0.3">
      <c r="A37" s="2"/>
      <c r="B37" s="2"/>
      <c r="C37" s="36"/>
      <c r="D37" s="2"/>
      <c r="E37" s="2"/>
      <c r="F37" s="2"/>
      <c r="G37" s="37"/>
      <c r="H37" s="38"/>
    </row>
    <row r="38" spans="1:8" s="40" customFormat="1" ht="24.6" customHeight="1" x14ac:dyDescent="0.3">
      <c r="A38" s="47" t="s">
        <v>39</v>
      </c>
      <c r="B38" s="48"/>
      <c r="C38" s="48"/>
      <c r="D38" s="48"/>
      <c r="E38" s="48"/>
      <c r="F38" s="48"/>
      <c r="G38" s="48"/>
      <c r="H38" s="48"/>
    </row>
    <row r="39" spans="1:8" s="40" customFormat="1" ht="22.2" customHeight="1" x14ac:dyDescent="0.3">
      <c r="A39" s="48"/>
      <c r="B39" s="48"/>
      <c r="C39" s="48"/>
      <c r="D39" s="48"/>
      <c r="E39" s="48"/>
      <c r="F39" s="48"/>
      <c r="G39" s="48"/>
      <c r="H39" s="48"/>
    </row>
    <row r="40" spans="1:8" x14ac:dyDescent="0.3">
      <c r="A40" s="34"/>
      <c r="B40" s="34"/>
      <c r="C40" s="34"/>
      <c r="D40" s="34"/>
      <c r="E40" s="34"/>
      <c r="F40" s="34"/>
      <c r="G40" s="34"/>
      <c r="H40" s="34"/>
    </row>
  </sheetData>
  <mergeCells count="7">
    <mergeCell ref="F2:H3"/>
    <mergeCell ref="A38:H39"/>
    <mergeCell ref="A15:B15"/>
    <mergeCell ref="A18:B18"/>
    <mergeCell ref="A19:B19"/>
    <mergeCell ref="A20:B20"/>
    <mergeCell ref="A23:B2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Lisa_1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Marion Peever</cp:lastModifiedBy>
  <cp:lastPrinted>2022-12-30T15:22:44Z</cp:lastPrinted>
  <dcterms:created xsi:type="dcterms:W3CDTF">2022-12-27T12:48:44Z</dcterms:created>
  <dcterms:modified xsi:type="dcterms:W3CDTF">2024-02-12T09:35:02Z</dcterms:modified>
</cp:coreProperties>
</file>